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46" activeTab="57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3 марта" sheetId="52" state="hidden" r:id="rId45"/>
    <sheet name="Лист25" sheetId="68" state="hidden" r:id="rId46"/>
    <sheet name=" 1.04.2025" sheetId="53" r:id="rId47"/>
    <sheet name="2.04.2025" sheetId="54" r:id="rId48"/>
    <sheet name="3.04.2025" sheetId="55" r:id="rId49"/>
    <sheet name="4.04.2025" sheetId="66" r:id="rId50"/>
    <sheet name="7.04.2025" sheetId="67" r:id="rId51"/>
    <sheet name="8.04.2025" sheetId="58" r:id="rId52"/>
    <sheet name="9.04.2025" sheetId="59" r:id="rId53"/>
    <sheet name="10.04.2025" sheetId="60" r:id="rId54"/>
    <sheet name="11.04.2025" sheetId="47" r:id="rId55"/>
    <sheet name="14.04.2025" sheetId="69" r:id="rId56"/>
    <sheet name="15.04.2025" sheetId="70" r:id="rId57"/>
    <sheet name="16.04.2025" sheetId="71" r:id="rId58"/>
    <sheet name="17.04.2025" sheetId="65" r:id="rId59"/>
    <sheet name="18.04.2025" sheetId="56" r:id="rId60"/>
    <sheet name="21.04.2025" sheetId="57" r:id="rId61"/>
    <sheet name="22.04.2025" sheetId="72" r:id="rId62"/>
    <sheet name="23.04.2025" sheetId="49" r:id="rId63"/>
    <sheet name="24.04.2025" sheetId="50" r:id="rId64"/>
    <sheet name="25.04.2025" sheetId="51" r:id="rId65"/>
    <sheet name="28.04.2025" sheetId="61" r:id="rId66"/>
    <sheet name="29.04.2025" sheetId="73" r:id="rId67"/>
    <sheet name="30.04.2025" sheetId="74" r:id="rId68"/>
    <sheet name="23 сентября" sheetId="62" state="hidden" r:id="rId69"/>
    <sheet name="24 сентября" sheetId="63" state="hidden" r:id="rId70"/>
    <sheet name="25 сентября" sheetId="64" state="hidden" r:id="rId71"/>
    <sheet name="2 сентября" sheetId="46" state="hidden" r:id="rId72"/>
    <sheet name="1 апреля " sheetId="23" state="hidden" r:id="rId73"/>
    <sheet name="2 апреля" sheetId="24" state="hidden" r:id="rId74"/>
  </sheets>
  <definedNames>
    <definedName name="Z_0B189771_7C77_43BA_A186_595008ABCBD5_.wvu.Rows" localSheetId="57" hidden="1">'16.04.2025'!$2:$3</definedName>
  </definedNames>
  <calcPr calcId="162913"/>
  <customWorkbookViews>
    <customWorkbookView name="DEXP - Личное представление" guid="{0B189771-7C77-43BA-A186-595008ABCBD5}" mergeInterval="0" personalView="1" maximized="1" xWindow="-8" yWindow="-8" windowWidth="1936" windowHeight="1056" activeSheetId="71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Пользователь - Личное представление" guid="{7D113E4B-2489-4A93-A066-E9128A217E1E}" mergeInterval="0" personalView="1" maximized="1" xWindow="-8" yWindow="-8" windowWidth="1382" windowHeight="744" activeSheetId="51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74" l="1"/>
  <c r="D25" i="73"/>
  <c r="E29" i="49" l="1"/>
  <c r="E28" i="61" l="1"/>
  <c r="E26" i="71"/>
  <c r="E29" i="70"/>
  <c r="E27" i="69"/>
  <c r="E28" i="51"/>
  <c r="E27" i="50"/>
  <c r="E27" i="72"/>
  <c r="E29" i="57"/>
  <c r="E28" i="56"/>
  <c r="E27" i="65"/>
  <c r="E28" i="47"/>
  <c r="E27" i="60"/>
  <c r="E28" i="58"/>
  <c r="E29" i="67"/>
  <c r="E28" i="55"/>
  <c r="E31" i="53"/>
  <c r="E29" i="66" l="1"/>
  <c r="E31" i="63" l="1"/>
  <c r="E29" i="64"/>
  <c r="E28" i="62"/>
  <c r="E29" i="59"/>
  <c r="E29" i="54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<sst xmlns="http://schemas.openxmlformats.org/spreadsheetml/2006/main" count="2209" uniqueCount="237">
  <si>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</si>
  <si>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</si>
  <si>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</si>
  <si>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</si>
  <si>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</si>
  <si>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</si>
  <si>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</si>
  <si>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</si>
  <si>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</si>
  <si>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</si>
  <si>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</si>
  <si>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</si>
  <si>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</si>
  <si>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</si>
  <si>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</si>
  <si>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</si>
  <si>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</si>
  <si>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</si>
  <si>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</si>
  <si>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</si>
  <si>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</si>
  <si>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</si>
  <si>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</si>
  <si>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</si>
  <si>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</si>
  <si>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</si>
  <si>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</si>
  <si>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</si>
  <si>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</si>
  <si>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</si>
  <si>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</si>
  <si>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</si>
  <si>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</si>
  <si>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</si>
  <si>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</si>
  <si>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</si>
  <si>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</si>
  <si>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</si>
  <si>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</si>
  <si>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</si>
  <si>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</si>
  <si>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</si>
  <si>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</si>
  <si>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</si>
  <si>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</si>
  <si>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</si>
  <si>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</si>
  <si>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</si>
  <si>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</si>
  <si>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</si>
  <si>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</si>
  <si>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</si>
  <si>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</si>
  <si>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</si>
  <si>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</si>
  <si>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</si>
  <si>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</si>
  <si>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</si>
  <si>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</si>
  <si>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</si>
  <si>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</si>
  <si>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</si>
  <si>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</si>
  <si>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</si>
  <si>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</si>
  <si>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</si>
  <si>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</si>
  <si>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</si>
  <si>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</si>
  <si>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</si>
  <si>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</si>
  <si>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</si>
  <si>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</si>
  <si>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</si>
  <si>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</si>
  <si>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</si>
  <si>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</si>
  <si>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</si>
  <si>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</si>
  <si>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</si>
  <si>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</si>
  <si>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</si>
  <si>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</si>
  <si>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</si>
  <si>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</si>
  <si>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</si>
  <si>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</si>
  <si>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</si>
  <si>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</si>
  <si>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</si>
  <si>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</si>
  <si>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</si>
  <si>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</si>
  <si>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</si>
  <si>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</si>
  <si>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</si>
  <si>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</si>
  <si>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</si>
  <si>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</si>
  <si>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</si>
  <si>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</si>
  <si>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</si>
  <si>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</si>
  <si>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</si>
  <si>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</si>
  <si>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</si>
  <si>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</si>
  <si>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</si>
  <si>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</si>
  <si>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</si>
  <si>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</si>
  <si>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</si>
  <si>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</si>
  <si>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</si>
  <si>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</si>
  <si>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</si>
  <si>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</si>
  <si>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</si>
  <si>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</si>
  <si>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</si>
  <si>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</si>
  <si>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</si>
  <si>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</si>
  <si>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</si>
  <si>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</si>
  <si>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</si>
  <si>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</si>
  <si>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</si>
  <si>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</si>
  <si>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</si>
  <si>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</si>
  <si>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</si>
  <si>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</si>
  <si>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</si>
  <si>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</si>
  <si>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</si>
  <si>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</si>
  <si>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</si>
  <si>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</si>
  <si>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</si>
  <si>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</si>
  <si>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</si>
  <si>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</si>
  <si>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</si>
  <si>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</si>
  <si>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</si>
  <si>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</si>
  <si>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</si>
  <si>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</si>
  <si>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</si>
  <si>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</si>
  <si>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</si>
  <si>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</si>
  <si>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</si>
  <si>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</si>
  <si>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</si>
  <si>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</si>
  <si>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</si>
  <si>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</si>
  <si>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</si>
  <si>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</si>
  <si>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</si>
  <si>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</si>
  <si>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</si>
  <si>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</si>
  <si>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</si>
  <si>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</si>
  <si>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Салат из свежей капусты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</si>
  <si>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</si>
  <si>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</si>
  <si>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</si>
  <si>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</si>
  <si>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</si>
  <si>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</si>
  <si>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</si>
  <si>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</si>
  <si>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</si>
  <si>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</si>
  <si>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</si>
  <si>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</si>
  <si>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</si>
  <si>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Салат из моркови с яблоками</t>
  </si>
  <si>
    <t>Щи со свежей капустой с картофелем, со сметаной</t>
  </si>
  <si>
    <t>Рассольник ленинградский на мясном б-не,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</si>
  <si>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</si>
  <si>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</si>
  <si>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</si>
  <si>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</si>
  <si>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</si>
  <si>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</si>
  <si>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</si>
  <si>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</si>
  <si>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 xml:space="preserve">Салат из квашеной капусты 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</si>
  <si>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</si>
  <si>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</si>
  <si>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</si>
  <si>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</si>
  <si>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</si>
  <si>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</si>
  <si>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</si>
  <si>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</si>
  <si>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</si>
  <si>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</si>
  <si>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</si>
  <si>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</si>
  <si>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</si>
  <si>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</si>
  <si>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</si>
  <si>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</si>
  <si>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</si>
  <si>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</si>
  <si>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</si>
  <si>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</si>
  <si>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</si>
  <si>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</si>
  <si>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</si>
  <si>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</si>
  <si>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</si>
  <si>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</si>
  <si>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</si>
  <si>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</si>
  <si>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</si>
  <si>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</si>
  <si>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</si>
  <si>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 xml:space="preserve">Салат из квашенной капусты </t>
  </si>
  <si>
    <t>42.85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</si>
  <si>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</si>
  <si>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</si>
  <si>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</si>
  <si>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</si>
  <si>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</si>
  <si>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</si>
  <si>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</si>
  <si>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</si>
  <si>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</si>
  <si>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</si>
  <si>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МБДОУ "Д/с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</si>
</sst>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22.xml"/><Relationship Id="rId10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E71799B-422C-4DF1-BB1E-A6AB4BC3635D}" diskRevisions="1" revisionId="5701" version="78" protected="1">
  <header guid="{22357AC7-8941-4D01-85B0-BB9392309BE6}" dateTime="2025-04-18T11:30:25" maxSheetId="75" userName="DEXP" r:id="rId103" minRId="5543" maxRId="5699">
    <sheetIdMap count="74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73"/>
      <sheetId val="74"/>
      <sheetId val="62"/>
      <sheetId val="63"/>
      <sheetId val="64"/>
      <sheetId val="46"/>
      <sheetId val="23"/>
      <sheetId val="24"/>
    </sheetIdMap>
  </header>
  <header guid="{C68A26E5-40FC-45F1-AB00-3AA4F7E2083D}" dateTime="2025-04-18T11:31:02" maxSheetId="75" userName="DEXP" r:id="rId104">
    <sheetIdMap count="74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73"/>
      <sheetId val="74"/>
      <sheetId val="62"/>
      <sheetId val="63"/>
      <sheetId val="64"/>
      <sheetId val="46"/>
      <sheetId val="23"/>
      <sheetId val="24"/>
    </sheetIdMap>
  </header>
  <header guid="{9E71799B-422C-4DF1-BB1E-A6AB4BC3635D}" dateTime="2025-04-18T11:33:01" maxSheetId="75" userName="DEXP" r:id="rId105">
    <sheetIdMap count="74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2"/>
      <sheetId val="68"/>
      <sheetId val="53"/>
      <sheetId val="54"/>
      <sheetId val="55"/>
      <sheetId val="66"/>
      <sheetId val="67"/>
      <sheetId val="58"/>
      <sheetId val="59"/>
      <sheetId val="60"/>
      <sheetId val="47"/>
      <sheetId val="69"/>
      <sheetId val="70"/>
      <sheetId val="71"/>
      <sheetId val="65"/>
      <sheetId val="56"/>
      <sheetId val="57"/>
      <sheetId val="72"/>
      <sheetId val="49"/>
      <sheetId val="50"/>
      <sheetId val="51"/>
      <sheetId val="61"/>
      <sheetId val="73"/>
      <sheetId val="74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B189771-7C77-43BA-A186-595008ABCBD5}" action="delete"/>
  <rdn rId="0" localSheetId="71" customView="1" name="Z_0B189771_7C77_43BA_A186_595008ABCBD5_.wvu.Rows" hidden="1" oldHidden="1">
    <formula>'16.04.2025'!$2:$3</formula>
    <oldFormula>'16.04.2025'!$2:$3</oldFormula>
  </rdn>
  <rcv guid="{0B189771-7C77-43BA-A186-595008ABCBD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B189771-7C77-43BA-A186-595008ABCBD5}" action="delete"/>
  <rdn rId="0" localSheetId="71" customView="1" name="Z_0B189771_7C77_43BA_A186_595008ABCBD5_.wvu.Rows" hidden="1" oldHidden="1">
    <formula>'16.04.2025'!$2:$3</formula>
    <oldFormula>'16.04.2025'!$2:$3</oldFormula>
  </rdn>
  <rcv guid="{0B189771-7C77-43BA-A186-595008ABCBD5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543" sId="52" ref="A19:XFD19" action="deleteRow">
    <undo index="13" exp="ref" v="1" dr="E19" r="E28" sId="52"/>
    <rfmt sheetId="52" xfDxf="1" sqref="A19:XFD19" start="0" length="0"/>
    <rfmt sheetId="52" sqref="B19" start="0" length="0">
      <dxf>
        <font>
          <b/>
          <sz val="11"/>
          <color rgb="FFFF0000"/>
          <name val="Times New Roman"/>
          <scheme val="none"/>
        </font>
        <alignment vertical="top" wrapText="1" readingOrder="0"/>
        <border outline="0">
          <left style="medium">
            <color indexed="64"/>
          </left>
        </border>
      </dxf>
    </rfmt>
    <rcc rId="0" sId="52" dxf="1">
      <nc r="C19" t="inlineStr">
        <is>
          <t>Ежики куриные в сметанно-томатномном соусе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2" dxf="1">
      <nc r="D19" t="inlineStr">
        <is>
          <t>50/25</t>
        </is>
      </nc>
      <ndxf>
        <font>
          <sz val="11"/>
          <color theme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2" dxf="1" numFmtId="4">
      <nc r="E19">
        <v>123.03</v>
      </nc>
      <ndxf>
        <font>
          <sz val="11"/>
          <color theme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rc rId="5544" sId="52" ref="B1:B1048576" action="deleteCol">
    <rfmt sheetId="52" xfDxf="1" sqref="B1:B1048576" start="0" length="0"/>
    <rcc rId="0" sId="52" dxf="1">
      <nc r="B9" t="inlineStr">
        <is>
          <t>Д/сад</t>
        </is>
      </nc>
      <ndxf>
        <font>
          <b/>
          <sz val="11"/>
          <color theme="1"/>
          <name val="Times New Roman"/>
          <scheme val="none"/>
        </font>
      </ndxf>
    </rcc>
    <rcc rId="0" sId="52" dxf="1">
      <nc r="B11">
        <v>10</v>
      </nc>
      <ndxf>
        <font>
          <b/>
          <sz val="11"/>
          <color rgb="FF002060"/>
          <name val="Times New Roman"/>
          <scheme val="none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52" sqref="B12" start="0" length="0">
      <dxf>
        <font>
          <b/>
          <sz val="11"/>
          <color rgb="FF002060"/>
          <name val="Times New Roman"/>
          <scheme val="none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52" dxf="1">
      <nc r="B13" t="inlineStr">
        <is>
          <r>
            <t>Завтрак/</t>
          </r>
          <r>
            <rPr>
              <b/>
              <sz val="11"/>
              <color theme="8" tint="-0.249977111117893"/>
              <rFont val="Times New Roman"/>
              <family val="1"/>
              <charset val="204"/>
            </rPr>
            <t>иртәнге аш</t>
          </r>
        </is>
      </nc>
      <ndxf>
        <font>
          <b/>
          <sz val="11"/>
          <color rgb="FFFF0000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52" sqref="B14" start="0" length="0">
      <dxf>
        <font>
          <b/>
          <sz val="11"/>
          <color rgb="FFFF0000"/>
          <name val="Times New Roman"/>
          <scheme val="none"/>
        </font>
        <border outline="0">
          <left style="medium">
            <color indexed="64"/>
          </left>
        </border>
      </dxf>
    </rfmt>
    <rfmt sheetId="52" sqref="B15" start="0" length="0">
      <dxf>
        <font>
          <b/>
          <sz val="11"/>
          <color rgb="FFFF0000"/>
          <name val="Times New Roman"/>
          <scheme val="none"/>
        </font>
        <border outline="0">
          <left style="medium">
            <color indexed="64"/>
          </left>
        </border>
      </dxf>
    </rfmt>
    <rcc rId="0" sId="52" dxf="1">
      <nc r="B16" t="inlineStr">
        <is>
          <t>09.00</t>
        </is>
      </nc>
      <ndxf>
        <font>
          <b/>
          <sz val="11"/>
          <color rgb="FFFF0000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52" dxf="1">
      <nc r="B17" t="inlineStr">
        <is>
          <r>
            <t>Обед/</t>
          </r>
          <r>
            <rPr>
              <b/>
              <sz val="11"/>
              <color theme="8" tint="-0.249977111117893"/>
              <rFont val="Times New Roman"/>
              <family val="1"/>
              <charset val="204"/>
            </rPr>
            <t>төшке аш</t>
          </r>
        </is>
      </nc>
      <ndxf>
        <font>
          <b/>
          <sz val="11"/>
          <color rgb="FFFF0000"/>
          <name val="Times New Roman"/>
          <scheme val="none"/>
        </font>
        <alignment vertical="top" wrapText="1" readingOrder="0"/>
        <border outline="0">
          <left style="medium">
            <color indexed="64"/>
          </left>
        </border>
      </ndxf>
    </rcc>
    <rfmt sheetId="52" sqref="B18" start="0" length="0">
      <dxf>
        <font>
          <b/>
          <sz val="11"/>
          <color rgb="FFFF0000"/>
          <name val="Times New Roman"/>
          <scheme val="none"/>
        </font>
        <alignment vertical="top" wrapText="1" readingOrder="0"/>
        <border outline="0">
          <left style="medium">
            <color indexed="64"/>
          </left>
        </border>
      </dxf>
    </rfmt>
    <rfmt sheetId="52" sqref="B19" start="0" length="0">
      <dxf>
        <font>
          <b/>
          <sz val="11"/>
          <color rgb="FFFF0000"/>
          <name val="Times New Roman"/>
          <scheme val="none"/>
        </font>
        <alignment vertical="top" wrapText="1" readingOrder="0"/>
        <border outline="0">
          <left style="medium">
            <color indexed="64"/>
          </left>
        </border>
      </dxf>
    </rfmt>
    <rfmt sheetId="52" sqref="B20" start="0" length="0">
      <dxf>
        <font>
          <b/>
          <sz val="11"/>
          <color rgb="FFFF0000"/>
          <name val="Times New Roman"/>
          <scheme val="none"/>
        </font>
        <alignment vertical="top" wrapText="1" readingOrder="0"/>
        <border outline="0">
          <left style="medium">
            <color indexed="64"/>
          </left>
        </border>
      </dxf>
    </rfmt>
    <rfmt sheetId="52" sqref="B21" start="0" length="0">
      <dxf>
        <font>
          <b/>
          <sz val="11"/>
          <color rgb="FFFF0000"/>
          <name val="Times New Roman"/>
          <scheme val="none"/>
        </font>
        <alignment vertical="top" wrapText="1" readingOrder="0"/>
        <border outline="0">
          <left style="medium">
            <color indexed="64"/>
          </left>
        </border>
      </dxf>
    </rfmt>
    <rfmt sheetId="52" sqref="B22" start="0" length="0">
      <dxf>
        <font>
          <b/>
          <sz val="11"/>
          <color rgb="FFFF0000"/>
          <name val="Times New Roman"/>
          <scheme val="none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52" dxf="1">
      <nc r="B23" t="inlineStr">
        <is>
          <r>
            <t>Полдник/</t>
          </r>
          <r>
            <rPr>
              <b/>
              <sz val="11"/>
              <color theme="8" tint="-0.249977111117893"/>
              <rFont val="Times New Roman"/>
              <family val="1"/>
              <charset val="204"/>
            </rPr>
            <t>төштән соңгы аш</t>
          </r>
        </is>
      </nc>
      <ndxf>
        <font>
          <b/>
          <sz val="11"/>
          <color rgb="FFFF0000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52" sqref="B24" start="0" length="0">
      <dxf>
        <font>
          <b/>
          <sz val="11"/>
          <color rgb="FFFF0000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52" dxf="1">
      <nc r="B25" t="inlineStr">
        <is>
          <r>
            <t>Ужин/</t>
          </r>
          <r>
            <rPr>
              <b/>
              <sz val="11"/>
              <color theme="8" tint="-0.249977111117893"/>
              <rFont val="Times New Roman"/>
              <family val="1"/>
              <charset val="204"/>
            </rPr>
            <t>кичке аш</t>
          </r>
        </is>
      </nc>
      <ndxf>
        <font>
          <b/>
          <sz val="11"/>
          <color rgb="FFFF0000"/>
          <name val="Times New Roman"/>
          <scheme val="none"/>
        </font>
        <alignment vertical="top" wrapText="1" readingOrder="0"/>
        <border outline="0">
          <left style="medium">
            <color indexed="64"/>
          </left>
        </border>
      </ndxf>
    </rcc>
    <rfmt sheetId="52" sqref="B26" start="0" length="0">
      <dxf>
        <font>
          <b/>
          <sz val="11"/>
          <color rgb="FFFF0000"/>
          <name val="Times New Roman"/>
          <scheme val="none"/>
        </font>
        <border outline="0">
          <left style="medium">
            <color indexed="64"/>
          </left>
        </border>
      </dxf>
    </rfmt>
    <rfmt sheetId="52" sqref="B27" start="0" length="0">
      <dxf>
        <font>
          <b/>
          <sz val="11"/>
          <color rgb="FFFF0000"/>
          <name val="Times New Roman"/>
          <scheme val="none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5545" sId="52" ref="B1:B1048576" action="deleteCol">
    <rfmt sheetId="52" xfDxf="1" sqref="B1:B1048576" start="0" length="0"/>
    <rcc rId="0" sId="52">
      <nc r="B7" t="inlineStr">
        <is>
          <t>6 день</t>
        </is>
      </nc>
    </rcc>
    <rcc rId="0" sId="52" dxf="1">
      <nc r="B9" t="inlineStr">
        <is>
          <t>МБДОУ "Д/с "Солнышко" с. Ямаши</t>
        </is>
      </nc>
      <ndxf>
        <font>
          <b/>
          <sz val="11"/>
          <color theme="1"/>
          <name val="Times New Roman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52" dxf="1">
      <nc r="B11" t="inlineStr">
        <is>
          <t>Блюдо</t>
        </is>
      </nc>
      <ndxf>
        <font>
          <b/>
          <sz val="11"/>
          <color rgb="FF002060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52" sqref="B12" start="0" length="0">
      <dxf>
        <font>
          <b/>
          <sz val="11"/>
          <color rgb="FF002060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52" s="1" dxf="1">
      <nc r="B13" t="inlineStr">
        <is>
          <t>Каша пшенная молочная с маслом сливочным</t>
        </is>
      </nc>
      <ndxf>
        <font>
          <sz val="12"/>
          <color auto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52" s="1" dxf="1">
      <nc r="B14" t="inlineStr">
        <is>
          <t>Чай с молоком и сахаром</t>
        </is>
      </nc>
      <ndxf>
        <font>
          <sz val="12"/>
          <color auto="1"/>
          <name val="Times New Roman"/>
          <scheme val="none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s="1" dxf="1">
      <nc r="B15" t="inlineStr">
        <is>
          <t>Бутерброд с маслом сливочным</t>
        </is>
      </nc>
      <ndxf>
        <font>
          <sz val="12"/>
          <color auto="1"/>
          <name val="Times New Roman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>
      <nc r="B16" t="inlineStr">
        <is>
          <t>Сок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52" dxf="1">
      <nc r="B17" t="inlineStr">
        <is>
          <t>Салат из моркови и капусты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52" dxf="1">
      <nc r="B18" t="inlineStr">
        <is>
          <t>Суп из овощей, со сметаной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2" dxf="1">
      <nc r="B19" t="inlineStr">
        <is>
          <t>вермишель отварной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2" dxf="1">
      <nc r="B20" t="inlineStr">
        <is>
          <t>Напиток из сухофруктов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2" dxf="1">
      <nc r="B21" t="inlineStr">
        <is>
          <t>Хлеб пшеничный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52" dxf="1">
      <nc r="B22" t="inlineStr">
        <is>
          <t>Хлеб ржаной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52" dxf="1">
      <nc r="B23" t="inlineStr">
        <is>
          <t>Кефир</t>
        </is>
      </nc>
      <ndxf>
        <font>
          <sz val="12"/>
          <color auto="1"/>
          <name val="Times New Roman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52" dxf="1">
      <nc r="B24" t="inlineStr">
        <is>
          <t>Булочка с сахаром</t>
        </is>
      </nc>
      <ndxf>
        <font>
          <sz val="12"/>
          <color theme="1"/>
          <name val="Times New Roman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>
      <nc r="B25" t="inlineStr">
        <is>
          <t>Запеканка творожная с повидлом</t>
        </is>
      </nc>
      <ndxf>
        <font>
          <sz val="12"/>
          <color auto="1"/>
          <name val="Times New Roman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52" dxf="1">
      <nc r="B26" t="inlineStr">
        <is>
          <t>Напиок из шиповника</t>
        </is>
      </nc>
      <ndxf>
        <font>
          <sz val="12"/>
          <color auto="1"/>
          <name val="Times New Roman"/>
          <scheme val="none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2" sqref="B27" start="0" length="0">
      <dxf>
        <font>
          <sz val="11"/>
          <color theme="1"/>
          <name val="Times New Roman"/>
          <scheme val="none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5546" sId="52" ref="B1:B1048576" action="deleteCol">
    <rfmt sheetId="52" xfDxf="1" sqref="B1:B1048576" start="0" length="0"/>
    <rfmt sheetId="52" sqref="B9" start="0" length="0">
      <dxf>
        <font>
          <b/>
          <sz val="11"/>
          <color theme="1"/>
          <name val="Calibri"/>
          <scheme val="minor"/>
        </font>
      </dxf>
    </rfmt>
    <rfmt sheetId="52" sqref="B11" start="0" length="0">
      <dxf>
        <font>
          <sz val="11"/>
          <color theme="1"/>
          <name val="Times New Roman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cc rId="0" sId="52" dxf="1">
      <nc r="B12" t="inlineStr">
        <is>
          <t>грамм</t>
        </is>
      </nc>
      <ndxf>
        <font>
          <b/>
          <sz val="11"/>
          <color rgb="FF002060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52" s="1" dxf="1">
      <nc r="B13" t="inlineStr">
        <is>
          <t>180/3</t>
        </is>
      </nc>
      <ndxf>
        <font>
          <sz val="12"/>
          <color auto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52" s="1" dxf="1">
      <nc r="B14" t="inlineStr">
        <is>
          <t>180/6</t>
        </is>
      </nc>
      <ndxf>
        <font>
          <sz val="12"/>
          <color auto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s="1" dxf="1">
      <nc r="B15" t="inlineStr">
        <is>
          <t>30/5</t>
        </is>
      </nc>
      <ndxf>
        <font>
          <sz val="12"/>
          <color auto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>
      <nc r="B16" t="inlineStr">
        <is>
          <t>180</t>
        </is>
      </nc>
      <ndxf>
        <font>
          <sz val="11"/>
          <color theme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52" dxf="1">
      <nc r="B17" t="inlineStr">
        <is>
          <t>60</t>
        </is>
      </nc>
      <ndxf>
        <font>
          <sz val="11"/>
          <color theme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52" dxf="1">
      <nc r="B18" t="inlineStr">
        <is>
          <t>180/11/7</t>
        </is>
      </nc>
      <ndxf>
        <font>
          <sz val="11"/>
          <color theme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2" dxf="1">
      <nc r="B19" t="inlineStr">
        <is>
          <t>130</t>
        </is>
      </nc>
      <ndxf>
        <font>
          <sz val="11"/>
          <color theme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2" dxf="1">
      <nc r="B20" t="inlineStr">
        <is>
          <t>180</t>
        </is>
      </nc>
      <ndxf>
        <font>
          <sz val="11"/>
          <color theme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52" dxf="1">
      <nc r="B21" t="inlineStr">
        <is>
          <t>25</t>
        </is>
      </nc>
      <ndxf>
        <font>
          <sz val="11"/>
          <color theme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52" dxf="1">
      <nc r="B22" t="inlineStr">
        <is>
          <t>45</t>
        </is>
      </nc>
      <ndxf>
        <font>
          <sz val="11"/>
          <color theme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52" dxf="1">
      <nc r="B23" t="inlineStr">
        <is>
          <t>180</t>
        </is>
      </nc>
      <ndxf>
        <font>
          <sz val="12"/>
          <color auto="1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52" dxf="1">
      <nc r="B24" t="inlineStr">
        <is>
          <t>50</t>
        </is>
      </nc>
      <ndxf>
        <font>
          <sz val="12"/>
          <color theme="1"/>
          <name val="Times New Roman"/>
          <scheme val="none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>
      <nc r="B25" t="inlineStr">
        <is>
          <t>120/30</t>
        </is>
      </nc>
      <ndxf>
        <font>
          <sz val="12"/>
          <color auto="1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52" dxf="1">
      <nc r="B26" t="inlineStr">
        <is>
          <t>180/5</t>
        </is>
      </nc>
      <ndxf>
        <font>
          <sz val="12"/>
          <color auto="1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>
      <nc r="B27" t="inlineStr">
        <is>
          <t>158,45 руб</t>
        </is>
      </nc>
      <ndxf>
        <font>
          <b/>
          <sz val="11"/>
          <color theme="1"/>
          <name val="Times New Roman"/>
          <scheme val="none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5547" sId="52" ref="B1:B1048576" action="deleteCol">
    <rfmt sheetId="52" xfDxf="1" sqref="B1:B1048576" start="0" length="0"/>
    <rfmt sheetId="52" sqref="B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52" dxf="1">
      <nc r="B11" t="inlineStr">
        <is>
          <t>с 3 до 7 лет</t>
        </is>
      </nc>
      <ndxf>
        <font>
          <b/>
          <sz val="11"/>
          <color rgb="FF002060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>
      <nc r="B12" t="inlineStr">
        <is>
          <t>ккал</t>
        </is>
      </nc>
      <ndxf>
        <font>
          <b/>
          <sz val="11"/>
          <color rgb="FF002060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52" s="1" dxf="1" numFmtId="4">
      <nc r="B13">
        <v>208.76</v>
      </nc>
      <ndxf>
        <font>
          <sz val="12"/>
          <color auto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52" s="1" dxf="1">
      <nc r="B14">
        <v>75.760000000000005</v>
      </nc>
      <ndxf>
        <font>
          <sz val="12"/>
          <color auto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s="1" dxf="1" numFmtId="4">
      <nc r="B15">
        <v>111.6</v>
      </nc>
      <ndxf>
        <font>
          <sz val="12"/>
          <color auto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 numFmtId="4">
      <nc r="B16">
        <v>47</v>
      </nc>
      <ndxf>
        <font>
          <sz val="11"/>
          <color theme="1"/>
          <name val="Times New Roman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52" dxf="1" numFmtId="4">
      <nc r="B17">
        <v>24.24</v>
      </nc>
      <ndxf>
        <font>
          <sz val="11"/>
          <color theme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52" dxf="1" numFmtId="4">
      <nc r="B18">
        <v>101.49</v>
      </nc>
      <ndxf>
        <font>
          <sz val="11"/>
          <color theme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52" dxf="1" numFmtId="4">
      <nc r="B19">
        <v>135.46</v>
      </nc>
      <ndxf>
        <font>
          <sz val="11"/>
          <color theme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52" dxf="1" numFmtId="4">
      <nc r="B20">
        <v>87.5</v>
      </nc>
      <ndxf>
        <font>
          <sz val="11"/>
          <color theme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52" dxf="1" numFmtId="4">
      <nc r="B21">
        <v>58.75</v>
      </nc>
      <ndxf>
        <font>
          <sz val="11"/>
          <color theme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52" dxf="1" numFmtId="4">
      <nc r="B22">
        <v>89.1</v>
      </nc>
      <ndxf>
        <font>
          <sz val="11"/>
          <color theme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52" dxf="1" numFmtId="4">
      <nc r="B23">
        <v>91.86</v>
      </nc>
      <ndxf>
        <font>
          <sz val="12"/>
          <color auto="1"/>
          <name val="Times New Roman"/>
          <scheme val="none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52" dxf="1" numFmtId="4">
      <nc r="B24">
        <v>170.67</v>
      </nc>
      <ndxf>
        <font>
          <sz val="12"/>
          <color theme="1"/>
          <name val="Times New Roman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 numFmtId="4">
      <nc r="B25">
        <v>418.5</v>
      </nc>
      <ndxf>
        <font>
          <sz val="12"/>
          <color auto="1"/>
          <name val="Times New Roman"/>
          <scheme val="none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52" dxf="1" numFmtId="4">
      <nc r="B26">
        <v>24.1</v>
      </nc>
      <ndxf>
        <font>
          <sz val="12"/>
          <color auto="1"/>
          <name val="Times New Roman"/>
          <scheme val="none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52" dxf="1">
      <nc r="B27">
        <f>B26+B25+B24+B23+B22+B21+B19+#REF!+B18+B17+B16+B15+B14+B13</f>
      </nc>
      <ndxf>
        <font>
          <b/>
          <sz val="11"/>
          <color theme="1"/>
          <name val="Times New Roman"/>
          <scheme val="none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5548" sId="52" ref="B1:B1048576" action="deleteCol">
    <rfmt sheetId="52" xfDxf="1" sqref="B1:B1048576" start="0" length="0"/>
  </rrc>
  <ris rId="5549" sheetId="73" name="[меню март 2025.xlsx]29.04.2025" sheetPosition="66"/>
  <rcc rId="5550" sId="73">
    <nc r="B1" t="inlineStr">
      <is>
        <t>7 день</t>
      </is>
    </nc>
  </rcc>
  <rcc rId="5551" sId="73" odxf="1" dxf="1">
    <nc r="A4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552" sId="73" odxf="1" dxf="1">
    <nc r="B4" t="inlineStr">
      <is>
        <t>МБДОУ "Д/с "Солнышко" с. Ямаши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sqref="C4" start="0" length="0">
    <dxf>
      <font>
        <b/>
        <sz val="11"/>
        <color theme="1"/>
        <name val="Calibri"/>
        <scheme val="minor"/>
      </font>
    </dxf>
  </rfmt>
  <rfmt sheetId="73" sqref="D4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553" sId="73" odxf="1" dxf="1">
    <nc r="A6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554" sId="73" odxf="1" dxf="1">
    <nc r="B6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555" sId="73" odxf="1" dxf="1">
    <nc r="C6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56" sId="73" odxf="1" dxf="1">
    <nc r="D6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A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3" sqref="B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557" sId="73" odxf="1" dxf="1">
    <nc r="C7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58" sId="73" odxf="1" dxf="1">
    <nc r="D7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559" sId="73" odxf="1" dxf="1">
    <nc r="A8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560" sId="73" odxf="1" s="1" dxf="1">
    <nc r="B8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61" sId="73" odxf="1" s="1" dxf="1">
    <nc r="C8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62" sId="73" odxf="1" s="1" dxf="1" numFmtId="4">
    <nc r="D8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63" sId="73" odxf="1" s="1" dxf="1">
    <nc r="B9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64" sId="73" odxf="1" s="1" dxf="1">
    <nc r="C9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65" sId="73" odxf="1" s="1" dxf="1">
    <nc r="D9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3" sqref="A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566" sId="73" odxf="1" s="1" dxf="1">
    <nc r="B10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67" sId="73" odxf="1" s="1" dxf="1">
    <nc r="C10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68" sId="73" odxf="1" s="1" dxf="1" numFmtId="4">
    <nc r="D10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569" sId="73" odxf="1" dxf="1">
    <nc r="A11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570" sId="73" odxf="1" dxf="1">
    <nc r="B11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71" sId="73" odxf="1" dxf="1">
    <nc r="C11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72" sId="73" odxf="1" dxf="1" numFmtId="4">
    <nc r="D11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73" sId="73" odxf="1" dxf="1">
    <nc r="A12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574" sId="73" odxf="1" dxf="1">
    <nc r="B12" t="inlineStr">
      <is>
        <t>Салат из отварной свеклы с маслом растительным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575" sId="73" odxf="1" dxf="1">
    <nc r="C12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576" sId="73" odxf="1" dxf="1" numFmtId="4">
    <nc r="D12">
      <v>56.34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3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577" sId="73" odxf="1" dxf="1">
    <nc r="B13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78" sId="73" odxf="1" dxf="1">
    <nc r="C13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79" sId="73" odxf="1" dxf="1" numFmtId="4">
    <nc r="D13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580" sId="73" odxf="1" dxf="1">
    <nc r="B14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81" sId="73" odxf="1" dxf="1">
    <nc r="C14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82" sId="73" odxf="1" dxf="1" numFmtId="4">
    <nc r="D14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A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583" sId="73" odxf="1" dxf="1">
    <nc r="B15" t="inlineStr">
      <is>
        <t>Пюре из бобовых и картофеля с масл слив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84" sId="73" odxf="1" dxf="1">
    <nc r="C15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85" sId="73" odxf="1" dxf="1" numFmtId="4">
    <nc r="D15">
      <v>172.4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586" sId="73" odxf="1" dxf="1">
    <nc r="B16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87" sId="73" odxf="1" dxf="1">
    <nc r="C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588" sId="73" odxf="1" dxf="1" numFmtId="4">
    <nc r="D16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3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589" sId="73" odxf="1" dxf="1">
    <nc r="B17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590" sId="73" odxf="1" dxf="1">
    <nc r="C17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591" sId="73" odxf="1" dxf="1" numFmtId="4">
    <nc r="D17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3" sqref="A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592" sId="73" odxf="1" dxf="1">
    <nc r="B18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93" sId="73" odxf="1" dxf="1">
    <nc r="C18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94" sId="73" odxf="1" dxf="1" numFmtId="4">
    <nc r="D18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595" sId="73" odxf="1" dxf="1">
    <nc r="A19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596" sId="73" odxf="1" dxf="1">
    <nc r="B19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97" sId="73" odxf="1" dxf="1">
    <nc r="C19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598" sId="73" odxf="1" dxf="1" numFmtId="4">
    <nc r="D19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599" sId="73" odxf="1" dxf="1">
    <nc r="B20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00" sId="73" odxf="1" dxf="1">
    <nc r="C20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01" sId="73" odxf="1" dxf="1" numFmtId="4">
    <nc r="D20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02" sId="73" odxf="1" dxf="1">
    <nc r="A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03" sId="73" odxf="1" dxf="1">
    <nc r="B21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04" sId="73" odxf="1" dxf="1">
    <nc r="C21" t="inlineStr">
      <is>
        <t>40/20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05" sId="73" odxf="1" dxf="1" numFmtId="4">
    <nc r="D21">
      <v>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3" sqref="A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06" sId="73" odxf="1" dxf="1">
    <nc r="B22" t="inlineStr">
      <is>
        <t>Рис отварной рассыпчатый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5607" sId="73" odxf="1" dxf="1">
    <nc r="C22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5608" sId="73" odxf="1" dxf="1" numFmtId="4">
    <nc r="D22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73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09" sId="73" odxf="1" dxf="1">
    <nc r="B23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10" sId="73" odxf="1" dxf="1">
    <nc r="C23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11" sId="73" odxf="1" dxf="1" numFmtId="4">
    <nc r="D23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3" sqref="A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3" sqref="B24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3" sqref="C24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3" sqref="D24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3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3" sqref="B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612" sId="73" odxf="1" dxf="1">
    <nc r="C25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13" sId="73" odxf="1" dxf="1">
    <nc r="D25">
      <f>D23+D22+D21+D20+D19+D18+D17+D16+D15+D14+D13+D12+D11+D10+D9+D8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5614" sheetId="74" name="[меню март 2025.xlsx]30.04.2025" sheetPosition="67"/>
  <rcc rId="5615" sId="74">
    <nc r="C1" t="inlineStr">
      <is>
        <t>8 день</t>
      </is>
    </nc>
  </rcc>
  <rcc rId="5616" sId="74" odxf="1" dxf="1">
    <nc r="B3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617" sId="74" odxf="1" dxf="1">
    <nc r="C3" t="inlineStr">
      <is>
        <t>МБДОУ "Д/с "Солнышко" с. Ямаши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sqref="D3" start="0" length="0">
    <dxf>
      <font>
        <b/>
        <sz val="11"/>
        <color theme="1"/>
        <name val="Calibri"/>
        <scheme val="minor"/>
      </font>
    </dxf>
  </rfmt>
  <rfmt sheetId="74" sqref="E3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618" sId="74" odxf="1" dxf="1">
    <nc r="B5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619" sId="74" odxf="1" dxf="1">
    <nc r="C5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620" sId="74" odxf="1" dxf="1">
    <nc r="D5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1" sId="74" odxf="1" dxf="1">
    <nc r="E5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4" sqref="C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622" sId="74" odxf="1" dxf="1">
    <nc r="D6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623" sId="74" odxf="1" dxf="1">
    <nc r="E6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624" sId="74" odxf="1" dxf="1">
    <nc r="B7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625" sId="74" odxf="1" s="1" dxf="1">
    <nc r="C7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6" sId="74" odxf="1" s="1" dxf="1">
    <nc r="D7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27" sId="74" odxf="1" s="1" dxf="1" numFmtId="4">
    <nc r="E7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28" sId="74" odxf="1" s="1" dxf="1">
    <nc r="C8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29" sId="74" odxf="1" s="1" dxf="1">
    <nc r="D8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30" sId="74" odxf="1" s="1" dxf="1">
    <nc r="E8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31" sId="74" odxf="1" s="1" dxf="1">
    <nc r="C9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32" sId="74" odxf="1" s="1" dxf="1">
    <nc r="D9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33" sId="74" odxf="1" s="1" dxf="1" numFmtId="4">
    <nc r="E9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34" sId="74" odxf="1" dxf="1">
    <nc r="B10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5635" sId="74" odxf="1" dxf="1">
    <nc r="C10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36" sId="74" odxf="1" dxf="1">
    <nc r="D1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37" sId="74" odxf="1" dxf="1" numFmtId="4">
    <nc r="E10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38" sId="74" odxf="1" dxf="1">
    <nc r="B11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39" sId="74" odxf="1" dxf="1">
    <nc r="C11" t="inlineStr">
      <is>
        <t>Салат из пропущенный моркови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40" sId="74" odxf="1" dxf="1">
    <nc r="D11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5641" sId="74" odxf="1" dxf="1" numFmtId="4">
    <nc r="E11">
      <v>24.24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4" sqref="B1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42" sId="74" odxf="1" dxf="1">
    <nc r="C12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43" sId="74" odxf="1" dxf="1">
    <nc r="D12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44" sId="74" odxf="1" dxf="1" numFmtId="4">
    <nc r="E12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45" sId="74" odxf="1" dxf="1">
    <nc r="C13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46" sId="74" odxf="1" dxf="1">
    <nc r="D13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47" sId="74" odxf="1" dxf="1" numFmtId="4">
    <nc r="E13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48" sId="74" odxf="1" dxf="1">
    <nc r="C14" t="inlineStr">
      <is>
        <t>Каша перловая рассыпчатая с овощами и маслом слив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49" sId="74" odxf="1" dxf="1">
    <nc r="D14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50" sId="74" odxf="1" dxf="1" numFmtId="4">
    <nc r="E14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51" sId="74" odxf="1" dxf="1">
    <nc r="C15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52" sId="74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5653" sId="74" odxf="1" dxf="1" numFmtId="4">
    <nc r="E15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4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5654" sId="74" odxf="1" dxf="1">
    <nc r="C16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55" sId="74" odxf="1" dxf="1">
    <nc r="D16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656" sId="74" odxf="1" dxf="1" numFmtId="4">
    <nc r="E16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4" sqref="B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5657" sId="74" odxf="1" dxf="1">
    <nc r="C17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58" sId="74" odxf="1" dxf="1">
    <nc r="D17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59" sId="74" odxf="1" dxf="1" numFmtId="4">
    <nc r="E17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60" sId="74" odxf="1" dxf="1">
    <nc r="B18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661" sId="74" odxf="1" dxf="1">
    <nc r="C18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62" sId="74" odxf="1" dxf="1">
    <nc r="D18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63" sId="74" odxf="1" dxf="1" numFmtId="4">
    <nc r="E18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5664" sId="74" odxf="1" dxf="1">
    <nc r="C19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65" sId="74" odxf="1" dxf="1">
    <nc r="D19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66" sId="74" odxf="1" dxf="1" numFmtId="4">
    <nc r="E19">
      <v>170.67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5667" sId="74" odxf="1" dxf="1">
    <nc r="B20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5668" sId="74" odxf="1" dxf="1">
    <nc r="C20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69" sId="74" odxf="1" dxf="1">
    <nc r="D20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670" sId="74" odxf="1" dxf="1" numFmtId="4">
    <nc r="E20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4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71" sId="74" odxf="1" dxf="1">
    <nc r="C21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72" sId="74" odxf="1" dxf="1">
    <nc r="D21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73" sId="74" odxf="1" dxf="1" numFmtId="4">
    <nc r="E21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674" sId="74" odxf="1" dxf="1">
    <nc r="C22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75" sId="74" odxf="1" dxf="1">
    <nc r="D22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76" sId="74" odxf="1" dxf="1" numFmtId="4">
    <nc r="E22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4" sqref="C2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677" sId="74" odxf="1" dxf="1">
    <nc r="D23" t="inlineStr">
      <is>
        <t>158,45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678" sId="74" odxf="1" dxf="1">
    <nc r="E23">
      <f>E22+E21+E20+E19+E18+E17+E16+E15+E14+E13+E12+E11+E10+E9+E8+E7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0B189771-7C77-43BA-A186-595008ABCBD5}" action="delete"/>
  <rdn rId="0" localSheetId="71" customView="1" name="Z_0B189771_7C77_43BA_A186_595008ABCBD5_.wvu.Rows" hidden="1" oldHidden="1">
    <formula>'16.04.2025'!$2:$3</formula>
  </rdn>
  <rcv guid="{0B189771-7C77-43BA-A186-595008ABCBD5}" action="add"/>
  <rsnm rId="5680" sheetId="53" oldName="[меню март 2025.xlsx]4 марта" newName="[меню март 2025.xlsx] 1.04.2025"/>
  <rsnm rId="5681" sheetId="54" oldName="[меню март 2025.xlsx]5 марта" newName="[меню март 2025.xlsx]2.04.2025"/>
  <rsnm rId="5682" sheetId="55" oldName="[меню март 2025.xlsx]6 марта" newName="[меню март 2025.xlsx]3.04.2025"/>
  <rsnm rId="5683" sheetId="66" oldName="[меню март 2025.xlsx]7 марта" newName="[меню март 2025.xlsx]4.04.2025"/>
  <rsnm rId="5684" sheetId="67" oldName="[меню март 2025.xlsx]10 марта" newName="[меню март 2025.xlsx]7.04.2025"/>
  <rsnm rId="5685" sheetId="58" oldName="[меню март 2025.xlsx]11 марта" newName="[меню март 2025.xlsx]8.04.2025"/>
  <rsnm rId="5686" sheetId="59" oldName="[меню март 2025.xlsx]12 марта" newName="[меню март 2025.xlsx]9.04.2025"/>
  <rsnm rId="5687" sheetId="60" oldName="[меню март 2025.xlsx]13 марта" newName="[меню март 2025.xlsx]10.04.2025"/>
  <rsnm rId="5688" sheetId="47" oldName="[меню март 2025.xlsx]14 марта" newName="[меню март 2025.xlsx]11.04.2025"/>
  <rsnm rId="5689" sheetId="69" oldName="[меню март 2025.xlsx]17 марта" newName="[меню март 2025.xlsx]14.04.2025"/>
  <rsnm rId="5690" sheetId="70" oldName="[меню март 2025.xlsx]18 марта" newName="[меню март 2025.xlsx]15.04.2025"/>
  <rsnm rId="5691" sheetId="71" oldName="[меню март 2025.xlsx]19 марта" newName="[меню март 2025.xlsx]16.04.2025"/>
  <rsnm rId="5692" sheetId="65" oldName="[меню март 2025.xlsx]20 марта" newName="[меню март 2025.xlsx]17.04.2025"/>
  <rsnm rId="5693" sheetId="56" oldName="[меню март 2025.xlsx]21 марта" newName="[меню март 2025.xlsx]18.04.2025"/>
  <rsnm rId="5694" sheetId="57" oldName="[меню март 2025.xlsx]24 марта" newName="[меню март 2025.xlsx]21.04.2025"/>
  <rsnm rId="5695" sheetId="72" oldName="[меню март 2025.xlsx]25 марта" newName="[меню март 2025.xlsx]22.04.2025"/>
  <rsnm rId="5696" sheetId="49" oldName="[меню март 2025.xlsx]26 марта" newName="[меню март 2025.xlsx]23.04.2025"/>
  <rsnm rId="5697" sheetId="50" oldName="[меню март 2025.xlsx]27 марта" newName="[меню март 2025.xlsx]24.04.2025"/>
  <rsnm rId="5698" sheetId="51" oldName="[меню март 2025.xlsx]28 марта" newName="[меню март 2025.xlsx]25.04.2025"/>
  <rsnm rId="5699" sheetId="61" oldName="[меню март 2025.xlsx]31 марта" newName="[меню март 2025.xlsx]28.04.2025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B189771-7C77-43BA-A186-595008ABCBD5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3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7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8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9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0B189771-7C77-43BA-A186-595008ABCBD5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B189771-7C77-43BA-A186-595008ABCBD5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B189771-7C77-43BA-A186-595008ABCBD5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B189771-7C77-43BA-A186-595008ABCBD5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B189771-7C77-43BA-A186-595008ABCBD5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B189771-7C77-43BA-A186-595008ABCBD5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B189771-7C77-43BA-A186-595008ABCBD5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0B189771-7C77-43BA-A186-595008ABCBD5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B189771-7C77-43BA-A186-595008ABCBD5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B189771-7C77-43BA-A186-595008ABCBD5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B189771-7C77-43BA-A186-595008ABCBD5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0B189771-7C77-43BA-A186-595008ABCBD5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0B189771-7C77-43BA-A186-595008ABCBD5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0B189771-7C77-43BA-A186-595008ABCBD5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0B189771-7C77-43BA-A186-595008ABCBD5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B189771-7C77-43BA-A186-595008ABCBD5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0B189771-7C77-43BA-A186-595008ABCBD5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0B189771-7C77-43BA-A186-595008ABCBD5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0B189771-7C77-43BA-A186-595008ABCBD5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0B189771-7C77-43BA-A186-595008ABCBD5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26"/>
  <sheetViews>
    <sheetView workbookViewId="0">
      <selection activeCell="I20" sqref="I20"/>
    </sheetView>
  </sheetViews>
  <sheetFormatPr defaultRowHeight="15" x14ac:dyDescent="0.25"/>
  <sheetData>
    <row r="13" ht="54" customHeight="1" x14ac:dyDescent="0.25"/>
    <row r="18" ht="67.5" customHeight="1" x14ac:dyDescent="0.25"/>
    <row r="19" ht="36" customHeight="1" x14ac:dyDescent="0.25"/>
    <row r="20" ht="36" customHeight="1" x14ac:dyDescent="0.25"/>
    <row r="22" ht="21.6" customHeight="1" x14ac:dyDescent="0.25"/>
    <row r="25" ht="40.15" customHeight="1" x14ac:dyDescent="0.25"/>
    <row r="26" ht="22.15" customHeight="1" x14ac:dyDescent="0.25"/>
  </sheetData>
  <customSheetViews>
    <customSheetView guid="{0B189771-7C77-43BA-A186-595008ABCBD5}" state="hidden">
      <selection activeCell="I20" sqref="I20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horizontalDpi="0" verticalDpi="0"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31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6" spans="2:5" x14ac:dyDescent="0.25">
      <c r="C6" t="s">
        <v>111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179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180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171</v>
      </c>
      <c r="E31" s="50">
        <f>E29+E27+E26+E25+E24+E23+E21+E20+E19+E18+E17+E15+E14+E13</f>
        <v>1572.15</v>
      </c>
    </row>
  </sheetData>
  <customSheetViews>
    <customSheetView guid="{0B189771-7C77-43BA-A186-595008ABCBD5}">
      <selection activeCell="C9" sqref="C9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7D113E4B-2489-4A93-A066-E9128A217E1E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9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7" spans="2:5" x14ac:dyDescent="0.25">
      <c r="C7" t="s">
        <v>110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77</v>
      </c>
      <c r="C17" s="18" t="s">
        <v>181</v>
      </c>
      <c r="D17" s="37" t="s">
        <v>35</v>
      </c>
      <c r="E17" s="44">
        <v>13.5</v>
      </c>
    </row>
    <row r="18" spans="2:5" ht="52.15" customHeight="1" x14ac:dyDescent="0.25">
      <c r="B18" s="5"/>
      <c r="C18" s="40" t="s">
        <v>182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E27+E26+E25+E24+E23+E22+E20+E19+E18+E17+E16+E15+E14+E13</f>
        <v>1695.51</v>
      </c>
    </row>
  </sheetData>
  <customSheetViews>
    <customSheetView guid="{0B189771-7C77-43BA-A186-595008ABCBD5}">
      <selection activeCell="C9" sqref="C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7D113E4B-2489-4A93-A066-E9128A217E1E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8"/>
  <sheetViews>
    <sheetView topLeftCell="A4"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7" spans="2:5" x14ac:dyDescent="0.25">
      <c r="C7" t="s">
        <v>109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167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171</v>
      </c>
      <c r="E28" s="50">
        <f>E26+E25+E24+E23+E22+E21+E20+E19+E18+E17+E16+E15+E14+E13</f>
        <v>1790.2800000000002</v>
      </c>
    </row>
  </sheetData>
  <customSheetViews>
    <customSheetView guid="{0B189771-7C77-43BA-A186-595008ABCBD5}" topLeftCell="A4">
      <selection activeCell="C9" sqref="C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7D113E4B-2489-4A93-A066-E9128A217E1E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9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6" spans="2:5" x14ac:dyDescent="0.25">
      <c r="C6" t="s">
        <v>108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186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172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183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184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E28+E27+E26+E25+E24+E23+E22+E21+E20+E19+E18+E17+E16+E15+E14+E13</f>
        <v>1807.33</v>
      </c>
    </row>
  </sheetData>
  <customSheetViews>
    <customSheetView guid="{0B189771-7C77-43BA-A186-595008ABCBD5}">
      <selection activeCell="C9" sqref="C9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7D113E4B-2489-4A93-A066-E9128A217E1E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9"/>
  <sheetViews>
    <sheetView topLeftCell="A4"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7" spans="2:5" x14ac:dyDescent="0.25">
      <c r="C7" t="s">
        <v>155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187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188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E28+E27+E26+E25+E24+E23+E22+E21+E20+E19+E18+E17+E16+E15+E14+E13</f>
        <v>1633.6999999999998</v>
      </c>
    </row>
  </sheetData>
  <customSheetViews>
    <customSheetView guid="{0B189771-7C77-43BA-A186-595008ABCBD5}" topLeftCell="A4">
      <selection activeCell="C9" sqref="C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7D113E4B-2489-4A93-A066-E9128A217E1E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8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6" spans="2:5" x14ac:dyDescent="0.25">
      <c r="C6" t="s">
        <v>145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189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185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190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191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E27+E26+E25+E24+E23+E22+E21+E20+E18+E19+E17+E16+E15+E13+14:14</f>
        <v>1740.3599999999997</v>
      </c>
    </row>
  </sheetData>
  <customSheetViews>
    <customSheetView guid="{0B189771-7C77-43BA-A186-595008ABCBD5}">
      <selection activeCell="C9" sqref="C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7D113E4B-2489-4A93-A066-E9128A217E1E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9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6" spans="2:5" x14ac:dyDescent="0.25">
      <c r="C6" t="s">
        <v>135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192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174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175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193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171</v>
      </c>
      <c r="E29" s="50">
        <f>E28+E27+E26+E25+E24+E23+E22+E21+E20+E19+E18+E17+E16+E15+E14+E13</f>
        <v>1770.11</v>
      </c>
    </row>
  </sheetData>
  <customSheetViews>
    <customSheetView guid="{0B189771-7C77-43BA-A186-595008ABCBD5}">
      <selection activeCell="C9" sqref="C9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7D113E4B-2489-4A93-A066-E9128A217E1E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7"/>
  <sheetViews>
    <sheetView topLeftCell="A7"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7" spans="2:5" x14ac:dyDescent="0.25">
      <c r="C7" t="s">
        <v>125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194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195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176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196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171</v>
      </c>
      <c r="E27" s="50">
        <f>E26+E25+E24+E23+E22+E21+E20+E19+E18+E17+E16+E15+E14+E13</f>
        <v>1531.71</v>
      </c>
    </row>
  </sheetData>
  <customSheetViews>
    <customSheetView guid="{0B189771-7C77-43BA-A186-595008ABCBD5}" topLeftCell="A7">
      <selection activeCell="C9" sqref="C9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7D113E4B-2489-4A93-A066-E9128A217E1E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8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6" spans="2:5" x14ac:dyDescent="0.25">
      <c r="C6" t="s">
        <v>113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197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189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177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198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199</v>
      </c>
      <c r="D20" s="41" t="s">
        <v>169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200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201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E27+E26+E25+E24+E23+E22+E21+E20+E18+E13+E19+E17+E16+E15+E14</f>
        <v>1555.5199999999998</v>
      </c>
    </row>
  </sheetData>
  <customSheetViews>
    <customSheetView guid="{0B189771-7C77-43BA-A186-595008ABCBD5}">
      <selection activeCell="C9" sqref="C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7D113E4B-2489-4A93-A066-E9128A217E1E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7"/>
  <sheetViews>
    <sheetView topLeftCell="A4" workbookViewId="0">
      <selection activeCell="C8" sqref="C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6" spans="2:5" x14ac:dyDescent="0.25">
      <c r="C6" t="s">
        <v>112</v>
      </c>
    </row>
    <row r="8" spans="2:5" x14ac:dyDescent="0.25">
      <c r="B8" s="10" t="s">
        <v>4</v>
      </c>
      <c r="C8" s="12" t="s">
        <v>236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202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203</v>
      </c>
      <c r="D17" s="41" t="s">
        <v>204</v>
      </c>
      <c r="E17" s="45">
        <v>88.56</v>
      </c>
    </row>
    <row r="18" spans="2:5" ht="30" x14ac:dyDescent="0.25">
      <c r="B18" s="5"/>
      <c r="C18" s="40" t="s">
        <v>205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191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206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171</v>
      </c>
      <c r="E27" s="50">
        <f>E26+E25+E24+E23+E22+E21+E20+E19+E18+E17+E16+E15+E14+E13+E12</f>
        <v>1712.6899999999998</v>
      </c>
    </row>
  </sheetData>
  <customSheetViews>
    <customSheetView guid="{0B189771-7C77-43BA-A186-595008ABCBD5}" topLeftCell="A4">
      <selection activeCell="C8" sqref="C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7D113E4B-2489-4A93-A066-E9128A217E1E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29"/>
  <sheetViews>
    <sheetView workbookViewId="0">
      <selection activeCell="B5" sqref="B5:E39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5" spans="2:5" x14ac:dyDescent="0.25">
      <c r="C5" t="s">
        <v>111</v>
      </c>
    </row>
    <row r="8" spans="2:5" x14ac:dyDescent="0.25">
      <c r="B8" s="10" t="s">
        <v>4</v>
      </c>
      <c r="C8" s="12" t="s">
        <v>236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207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208</v>
      </c>
      <c r="D14" s="31" t="s">
        <v>189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179</v>
      </c>
      <c r="D17" s="41" t="s">
        <v>16</v>
      </c>
      <c r="E17" s="45">
        <v>120.08</v>
      </c>
    </row>
    <row r="18" spans="2:5" x14ac:dyDescent="0.25">
      <c r="B18" s="5"/>
      <c r="C18" s="40" t="s">
        <v>180</v>
      </c>
      <c r="D18" s="41" t="s">
        <v>87</v>
      </c>
      <c r="E18" s="45">
        <v>136.31</v>
      </c>
    </row>
    <row r="19" spans="2:5" ht="30" x14ac:dyDescent="0.25">
      <c r="B19" s="5"/>
      <c r="C19" s="40" t="s">
        <v>209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210</v>
      </c>
      <c r="D24" s="39" t="s">
        <v>211</v>
      </c>
      <c r="E24" s="48">
        <v>128.1</v>
      </c>
    </row>
    <row r="25" spans="2:5" ht="30" x14ac:dyDescent="0.25">
      <c r="B25" s="5" t="s">
        <v>79</v>
      </c>
      <c r="C25" s="20" t="s">
        <v>212</v>
      </c>
      <c r="D25" s="32" t="s">
        <v>213</v>
      </c>
      <c r="E25" s="21">
        <v>63</v>
      </c>
    </row>
    <row r="26" spans="2:5" ht="31.5" x14ac:dyDescent="0.25">
      <c r="B26" s="5"/>
      <c r="C26" s="54" t="s">
        <v>214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171</v>
      </c>
      <c r="E29" s="50">
        <f>E27+E26+E25+E24+E23+E22+E21+E20+E19+E18+E17+E16+E15+E14+E13+E12</f>
        <v>1647.01</v>
      </c>
    </row>
  </sheetData>
  <customSheetViews>
    <customSheetView guid="{0B189771-7C77-43BA-A186-595008ABCBD5}">
      <selection activeCell="B5" sqref="B5:E3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7D113E4B-2489-4A93-A066-E9128A217E1E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C4" sqref="A4:XFD49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ht="11.25" customHeight="1" x14ac:dyDescent="0.25"/>
    <row r="2" spans="2:5" hidden="1" x14ac:dyDescent="0.25"/>
    <row r="3" spans="2:5" hidden="1" x14ac:dyDescent="0.25"/>
    <row r="4" spans="2:5" x14ac:dyDescent="0.25">
      <c r="C4" t="s">
        <v>110</v>
      </c>
    </row>
    <row r="6" spans="2:5" x14ac:dyDescent="0.25">
      <c r="B6" s="10" t="s">
        <v>4</v>
      </c>
      <c r="C6" s="12" t="s">
        <v>236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215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216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182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217</v>
      </c>
      <c r="D17" s="41" t="s">
        <v>218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53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171</v>
      </c>
      <c r="E26" s="50">
        <f>E25+E24+E23+E22+E21+E20+E19+E18+E17+E16+E15+E14+E13+E12+E11+E10</f>
        <v>1808.86</v>
      </c>
    </row>
  </sheetData>
  <customSheetViews>
    <customSheetView guid="{0B189771-7C77-43BA-A186-595008ABCBD5}" hiddenRows="1">
      <selection activeCell="C4" sqref="A4:XFD49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7D113E4B-2489-4A93-A066-E9128A217E1E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7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7" spans="2:5" x14ac:dyDescent="0.25">
      <c r="C7" t="s">
        <v>109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219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171</v>
      </c>
      <c r="E27" s="50">
        <f>E25+E24+E23+E22+E21+E20+E19+E18+E17+E16+E15+E14+E13</f>
        <v>1671.83</v>
      </c>
    </row>
  </sheetData>
  <customSheetViews>
    <customSheetView guid="{0B189771-7C77-43BA-A186-595008ABCBD5}">
      <selection activeCell="C9" sqref="C9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7D113E4B-2489-4A93-A066-E9128A217E1E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8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6" spans="2:5" x14ac:dyDescent="0.25">
      <c r="C6" t="s">
        <v>108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172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220</v>
      </c>
      <c r="D18" s="41" t="s">
        <v>221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184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171</v>
      </c>
      <c r="E28" s="50">
        <f>E27+E26+E25+E24+E23+E22+E21+E20+E19+E18+E17+E16+E15+E14+E13</f>
        <v>1638.49</v>
      </c>
    </row>
  </sheetData>
  <customSheetViews>
    <customSheetView guid="{0B189771-7C77-43BA-A186-595008ABCBD5}">
      <selection activeCell="C9" sqref="C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7D113E4B-2489-4A93-A066-E9128A217E1E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30"/>
  <sheetViews>
    <sheetView workbookViewId="0">
      <selection activeCell="L28" sqref="A1:L28"/>
    </sheetView>
  </sheetViews>
  <sheetFormatPr defaultRowHeight="15" x14ac:dyDescent="0.25"/>
  <cols>
    <col min="3" max="3" width="34.5703125" customWidth="1"/>
    <col min="5" max="5" width="21.7109375" customWidth="1"/>
  </cols>
  <sheetData>
    <row r="7" spans="2:5" x14ac:dyDescent="0.25">
      <c r="C7" t="s">
        <v>155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187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188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171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222</v>
      </c>
    </row>
  </sheetData>
  <customSheetViews>
    <customSheetView guid="{0B189771-7C77-43BA-A186-595008ABCBD5}">
      <selection activeCell="L28" sqref="A1:L28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7D113E4B-2489-4A93-A066-E9128A217E1E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27"/>
  <sheetViews>
    <sheetView topLeftCell="A4" workbookViewId="0">
      <selection activeCell="C8" sqref="C8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5" spans="2:5" x14ac:dyDescent="0.25">
      <c r="C5" t="s">
        <v>145</v>
      </c>
    </row>
    <row r="8" spans="2:5" x14ac:dyDescent="0.25">
      <c r="B8" s="10" t="s">
        <v>4</v>
      </c>
      <c r="C8" s="12" t="s">
        <v>236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189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173</v>
      </c>
      <c r="D17" s="41" t="s">
        <v>204</v>
      </c>
      <c r="E17" s="45">
        <v>87.64</v>
      </c>
    </row>
    <row r="18" spans="2:5" ht="42.75" customHeight="1" x14ac:dyDescent="0.25">
      <c r="B18" s="5"/>
      <c r="C18" s="40" t="s">
        <v>205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191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171</v>
      </c>
      <c r="E27" s="50">
        <f>E26+E25+E12+E24+E23+E22+E21+E20+E19+E17+E18+E16+E15+E14+E13</f>
        <v>1740.36</v>
      </c>
    </row>
  </sheetData>
  <customSheetViews>
    <customSheetView guid="{0B189771-7C77-43BA-A186-595008ABCBD5}" topLeftCell="A4">
      <selection activeCell="C8" sqref="C8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7D113E4B-2489-4A93-A066-E9128A217E1E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9"/>
  <sheetViews>
    <sheetView topLeftCell="A4"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6" spans="2:5" x14ac:dyDescent="0.25">
      <c r="C6" t="s">
        <v>135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223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224</v>
      </c>
      <c r="D17" s="37" t="s">
        <v>53</v>
      </c>
      <c r="E17" s="44" t="s">
        <v>225</v>
      </c>
    </row>
    <row r="18" spans="2:5" ht="52.15" customHeight="1" x14ac:dyDescent="0.25">
      <c r="B18" s="5"/>
      <c r="C18" s="40" t="s">
        <v>174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175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226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171</v>
      </c>
      <c r="E29" s="50">
        <f>SUM(E18:E28)</f>
        <v>1309.6599999999999</v>
      </c>
    </row>
  </sheetData>
  <customSheetViews>
    <customSheetView guid="{0B189771-7C77-43BA-A186-595008ABCBD5}" topLeftCell="A4">
      <selection activeCell="C9" sqref="C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7D113E4B-2489-4A93-A066-E9128A217E1E}" topLeftCell="A27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7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7" spans="2:5" x14ac:dyDescent="0.25">
      <c r="C7" t="s">
        <v>125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227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196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171</v>
      </c>
      <c r="E27" s="50">
        <f>E26+E25+E24+E23+E22+E21+E20+E19+E18+E17+E16+E15+E14+E13</f>
        <v>1530.53</v>
      </c>
    </row>
  </sheetData>
  <customSheetViews>
    <customSheetView guid="{0B189771-7C77-43BA-A186-595008ABCBD5}">
      <selection activeCell="C9" sqref="C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7D113E4B-2489-4A93-A066-E9128A217E1E}" topLeftCell="A19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8"/>
  <sheetViews>
    <sheetView topLeftCell="A4"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6" spans="2:5" x14ac:dyDescent="0.25">
      <c r="C6" t="s">
        <v>113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197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177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198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229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228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230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200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201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E27+E26+E25+E24+E23+E22+E21+E20+E19+E18+E17+E16+E15+E14+E13</f>
        <v>1555.52</v>
      </c>
    </row>
  </sheetData>
  <customSheetViews>
    <customSheetView guid="{0B189771-7C77-43BA-A186-595008ABCBD5}" topLeftCell="A4">
      <selection activeCell="C9" sqref="C9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7D113E4B-2489-4A93-A066-E9128A217E1E}" topLeftCell="A19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8"/>
  <sheetViews>
    <sheetView topLeftCell="B1"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6" spans="2:5" x14ac:dyDescent="0.25">
      <c r="C6" t="s">
        <v>112</v>
      </c>
    </row>
    <row r="9" spans="2:5" x14ac:dyDescent="0.25">
      <c r="B9" s="10" t="s">
        <v>4</v>
      </c>
      <c r="C9" s="12" t="s">
        <v>236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231</v>
      </c>
      <c r="D13" s="30" t="s">
        <v>232</v>
      </c>
      <c r="E13" s="26">
        <v>208.76</v>
      </c>
    </row>
    <row r="14" spans="2:5" ht="15.75" x14ac:dyDescent="0.25">
      <c r="B14" s="2"/>
      <c r="C14" s="27" t="s">
        <v>233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202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203</v>
      </c>
      <c r="D18" s="41" t="s">
        <v>204</v>
      </c>
      <c r="E18" s="45">
        <v>88.56</v>
      </c>
    </row>
    <row r="19" spans="2:5" ht="52.15" customHeight="1" x14ac:dyDescent="0.25">
      <c r="B19" s="5"/>
      <c r="C19" s="40" t="s">
        <v>205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234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235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171</v>
      </c>
      <c r="E28" s="50">
        <f>E27+E26+E25+E24+E23+E22+E21+E20+E19+E18+E17+E16+E15+E14+E13</f>
        <v>1712.6899999999998</v>
      </c>
    </row>
  </sheetData>
  <customSheetViews>
    <customSheetView guid="{0B189771-7C77-43BA-A186-595008ABCBD5}" topLeftCell="B1">
      <selection activeCell="C9" sqref="C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7D113E4B-2489-4A93-A066-E9128A217E1E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13" workbookViewId="0">
      <selection activeCell="G10" sqref="G10"/>
    </sheetView>
  </sheetViews>
  <sheetFormatPr defaultRowHeight="15" x14ac:dyDescent="0.25"/>
  <cols>
    <col min="1" max="1" width="15.85546875" customWidth="1"/>
    <col min="2" max="2" width="29.85546875" customWidth="1"/>
  </cols>
  <sheetData>
    <row r="1" spans="1:4" x14ac:dyDescent="0.25">
      <c r="B1" t="s">
        <v>111</v>
      </c>
    </row>
    <row r="4" spans="1:4" x14ac:dyDescent="0.25">
      <c r="A4" s="10" t="s">
        <v>4</v>
      </c>
      <c r="B4" s="12" t="s">
        <v>236</v>
      </c>
      <c r="C4" s="10"/>
      <c r="D4" s="11"/>
    </row>
    <row r="5" spans="1:4" ht="15.75" thickBot="1" x14ac:dyDescent="0.3"/>
    <row r="6" spans="1:4" ht="15.75" thickBot="1" x14ac:dyDescent="0.3">
      <c r="A6" s="8">
        <v>10</v>
      </c>
      <c r="B6" s="9" t="s">
        <v>1</v>
      </c>
      <c r="C6" s="15" t="s">
        <v>11</v>
      </c>
      <c r="D6" s="16" t="s">
        <v>12</v>
      </c>
    </row>
    <row r="7" spans="1:4" ht="15.75" thickBot="1" x14ac:dyDescent="0.3">
      <c r="A7" s="13"/>
      <c r="B7" s="14"/>
      <c r="C7" s="14" t="s">
        <v>9</v>
      </c>
      <c r="D7" s="14" t="s">
        <v>10</v>
      </c>
    </row>
    <row r="8" spans="1:4" ht="31.5" x14ac:dyDescent="0.25">
      <c r="A8" s="1" t="s">
        <v>76</v>
      </c>
      <c r="B8" s="25" t="s">
        <v>207</v>
      </c>
      <c r="C8" s="30" t="s">
        <v>48</v>
      </c>
      <c r="D8" s="26">
        <v>223.41</v>
      </c>
    </row>
    <row r="9" spans="1:4" ht="15.75" x14ac:dyDescent="0.25">
      <c r="A9" s="2"/>
      <c r="B9" s="27" t="s">
        <v>81</v>
      </c>
      <c r="C9" s="31" t="s">
        <v>13</v>
      </c>
      <c r="D9" s="28">
        <v>42.67</v>
      </c>
    </row>
    <row r="10" spans="1:4" ht="16.5" thickBot="1" x14ac:dyDescent="0.3">
      <c r="A10" s="2"/>
      <c r="B10" s="29" t="s">
        <v>208</v>
      </c>
      <c r="C10" s="31" t="s">
        <v>189</v>
      </c>
      <c r="D10" s="34">
        <v>146.1</v>
      </c>
    </row>
    <row r="11" spans="1:4" ht="15.75" thickBot="1" x14ac:dyDescent="0.3">
      <c r="A11" s="4" t="s">
        <v>5</v>
      </c>
      <c r="B11" s="17" t="s">
        <v>137</v>
      </c>
      <c r="C11" s="35" t="s">
        <v>44</v>
      </c>
      <c r="D11" s="36">
        <v>47</v>
      </c>
    </row>
    <row r="12" spans="1:4" ht="30" x14ac:dyDescent="0.25">
      <c r="A12" s="5" t="s">
        <v>77</v>
      </c>
      <c r="B12" s="18" t="s">
        <v>165</v>
      </c>
      <c r="C12" s="37" t="s">
        <v>35</v>
      </c>
      <c r="D12" s="44">
        <v>56.34</v>
      </c>
    </row>
    <row r="13" spans="1:4" ht="30" x14ac:dyDescent="0.25">
      <c r="A13" s="5"/>
      <c r="B13" s="40" t="s">
        <v>179</v>
      </c>
      <c r="C13" s="41" t="s">
        <v>16</v>
      </c>
      <c r="D13" s="45">
        <v>120.08</v>
      </c>
    </row>
    <row r="14" spans="1:4" x14ac:dyDescent="0.25">
      <c r="A14" s="5"/>
      <c r="B14" s="40" t="s">
        <v>180</v>
      </c>
      <c r="C14" s="41" t="s">
        <v>87</v>
      </c>
      <c r="D14" s="45">
        <v>136.31</v>
      </c>
    </row>
    <row r="15" spans="1:4" ht="30" x14ac:dyDescent="0.25">
      <c r="A15" s="5"/>
      <c r="B15" s="40" t="s">
        <v>209</v>
      </c>
      <c r="C15" s="41" t="s">
        <v>89</v>
      </c>
      <c r="D15" s="45">
        <v>172.4</v>
      </c>
    </row>
    <row r="16" spans="1:4" x14ac:dyDescent="0.25">
      <c r="A16" s="5"/>
      <c r="B16" s="40" t="s">
        <v>152</v>
      </c>
      <c r="C16" s="41" t="s">
        <v>16</v>
      </c>
      <c r="D16" s="45">
        <v>55.26</v>
      </c>
    </row>
    <row r="17" spans="1:4" x14ac:dyDescent="0.25">
      <c r="A17" s="5"/>
      <c r="B17" s="42" t="s">
        <v>2</v>
      </c>
      <c r="C17" s="43" t="s">
        <v>46</v>
      </c>
      <c r="D17" s="46">
        <v>58.75</v>
      </c>
    </row>
    <row r="18" spans="1:4" ht="15.75" thickBot="1" x14ac:dyDescent="0.3">
      <c r="A18" s="3"/>
      <c r="B18" s="19" t="s">
        <v>3</v>
      </c>
      <c r="C18" s="38" t="s">
        <v>17</v>
      </c>
      <c r="D18" s="47">
        <v>89.1</v>
      </c>
    </row>
    <row r="19" spans="1:4" ht="30" x14ac:dyDescent="0.25">
      <c r="A19" s="6" t="s">
        <v>78</v>
      </c>
      <c r="B19" s="20" t="s">
        <v>91</v>
      </c>
      <c r="C19" s="32" t="s">
        <v>16</v>
      </c>
      <c r="D19" s="21">
        <v>90</v>
      </c>
    </row>
    <row r="20" spans="1:4" ht="16.5" thickBot="1" x14ac:dyDescent="0.3">
      <c r="A20" s="7"/>
      <c r="B20" s="22" t="s">
        <v>210</v>
      </c>
      <c r="C20" s="39" t="s">
        <v>211</v>
      </c>
      <c r="D20" s="48">
        <v>128.1</v>
      </c>
    </row>
    <row r="21" spans="1:4" ht="15.75" x14ac:dyDescent="0.25">
      <c r="A21" s="5" t="s">
        <v>79</v>
      </c>
      <c r="B21" s="20" t="s">
        <v>212</v>
      </c>
      <c r="C21" s="32" t="s">
        <v>213</v>
      </c>
      <c r="D21" s="21">
        <v>63</v>
      </c>
    </row>
    <row r="22" spans="1:4" ht="31.5" x14ac:dyDescent="0.25">
      <c r="A22" s="5"/>
      <c r="B22" s="54" t="s">
        <v>214</v>
      </c>
      <c r="C22" s="55" t="s">
        <v>71</v>
      </c>
      <c r="D22" s="56">
        <v>192.01</v>
      </c>
    </row>
    <row r="23" spans="1:4" ht="15.75" x14ac:dyDescent="0.25">
      <c r="A23" s="2"/>
      <c r="B23" s="24" t="s">
        <v>96</v>
      </c>
      <c r="C23" s="33" t="s">
        <v>62</v>
      </c>
      <c r="D23" s="23">
        <v>26.48</v>
      </c>
    </row>
    <row r="24" spans="1:4" ht="15.75" x14ac:dyDescent="0.25">
      <c r="A24" s="2"/>
      <c r="B24" s="24"/>
      <c r="C24" s="33"/>
      <c r="D24" s="23"/>
    </row>
    <row r="25" spans="1:4" ht="30.75" thickBot="1" x14ac:dyDescent="0.3">
      <c r="A25" s="3"/>
      <c r="B25" s="19"/>
      <c r="C25" s="49" t="s">
        <v>171</v>
      </c>
      <c r="D25" s="50">
        <f>D23+D22+D21+D20+D19+D18+D17+D16+D15+D14+D13+D12+D11+D10+D9+D8</f>
        <v>1647.01</v>
      </c>
    </row>
  </sheetData>
  <customSheetViews>
    <customSheetView guid="{0B189771-7C77-43BA-A186-595008ABCBD5}" topLeftCell="A13">
      <selection activeCell="G10" sqref="G1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workbookViewId="0">
      <selection activeCell="F30" sqref="F30"/>
    </sheetView>
  </sheetViews>
  <sheetFormatPr defaultRowHeight="15" x14ac:dyDescent="0.25"/>
  <cols>
    <col min="2" max="2" width="27.7109375" customWidth="1"/>
    <col min="3" max="3" width="33.5703125" customWidth="1"/>
    <col min="4" max="4" width="11.85546875" customWidth="1"/>
    <col min="5" max="5" width="15.85546875" customWidth="1"/>
  </cols>
  <sheetData>
    <row r="1" spans="2:5" x14ac:dyDescent="0.25">
      <c r="C1" t="s">
        <v>110</v>
      </c>
    </row>
    <row r="3" spans="2:5" x14ac:dyDescent="0.25">
      <c r="B3" s="10" t="s">
        <v>4</v>
      </c>
      <c r="C3" s="12" t="s">
        <v>236</v>
      </c>
      <c r="D3" s="10"/>
      <c r="E3" s="11"/>
    </row>
    <row r="4" spans="2:5" ht="15.75" thickBot="1" x14ac:dyDescent="0.3"/>
    <row r="5" spans="2:5" ht="15.75" thickBot="1" x14ac:dyDescent="0.3">
      <c r="B5" s="8">
        <v>10</v>
      </c>
      <c r="C5" s="9" t="s">
        <v>1</v>
      </c>
      <c r="D5" s="15" t="s">
        <v>11</v>
      </c>
      <c r="E5" s="16" t="s">
        <v>12</v>
      </c>
    </row>
    <row r="6" spans="2:5" ht="15.75" thickBot="1" x14ac:dyDescent="0.3">
      <c r="B6" s="13"/>
      <c r="C6" s="14"/>
      <c r="D6" s="14" t="s">
        <v>9</v>
      </c>
      <c r="E6" s="14" t="s">
        <v>10</v>
      </c>
    </row>
    <row r="7" spans="2:5" ht="56.25" customHeight="1" x14ac:dyDescent="0.25">
      <c r="B7" s="1" t="s">
        <v>76</v>
      </c>
      <c r="C7" s="25" t="s">
        <v>63</v>
      </c>
      <c r="D7" s="30" t="s">
        <v>48</v>
      </c>
      <c r="E7" s="26">
        <v>186.3</v>
      </c>
    </row>
    <row r="8" spans="2:5" ht="15.75" x14ac:dyDescent="0.25">
      <c r="B8" s="2"/>
      <c r="C8" s="27" t="s">
        <v>215</v>
      </c>
      <c r="D8" s="31" t="s">
        <v>13</v>
      </c>
      <c r="E8" s="28">
        <v>58.83</v>
      </c>
    </row>
    <row r="9" spans="2:5" ht="16.5" thickBot="1" x14ac:dyDescent="0.3">
      <c r="B9" s="2"/>
      <c r="C9" s="29" t="s">
        <v>8</v>
      </c>
      <c r="D9" s="31" t="s">
        <v>14</v>
      </c>
      <c r="E9" s="34">
        <v>111.6</v>
      </c>
    </row>
    <row r="10" spans="2:5" ht="15.75" thickBot="1" x14ac:dyDescent="0.3">
      <c r="B10" s="4" t="s">
        <v>5</v>
      </c>
      <c r="C10" s="17" t="s">
        <v>20</v>
      </c>
      <c r="D10" s="35" t="s">
        <v>16</v>
      </c>
      <c r="E10" s="36">
        <v>76</v>
      </c>
    </row>
    <row r="11" spans="2:5" ht="38.25" customHeight="1" x14ac:dyDescent="0.25">
      <c r="B11" s="5" t="s">
        <v>77</v>
      </c>
      <c r="C11" s="18" t="s">
        <v>216</v>
      </c>
      <c r="D11" s="37" t="s">
        <v>35</v>
      </c>
      <c r="E11" s="44">
        <v>24.24</v>
      </c>
    </row>
    <row r="12" spans="2:5" ht="52.5" customHeight="1" x14ac:dyDescent="0.25">
      <c r="B12" s="5"/>
      <c r="C12" s="40" t="s">
        <v>182</v>
      </c>
      <c r="D12" s="41" t="s">
        <v>21</v>
      </c>
      <c r="E12" s="45">
        <v>75.959999999999994</v>
      </c>
    </row>
    <row r="13" spans="2:5" x14ac:dyDescent="0.25">
      <c r="B13" s="5"/>
      <c r="C13" s="40" t="s">
        <v>68</v>
      </c>
      <c r="D13" s="41" t="s">
        <v>69</v>
      </c>
      <c r="E13" s="45">
        <v>225.4</v>
      </c>
    </row>
    <row r="14" spans="2:5" ht="54" customHeight="1" x14ac:dyDescent="0.25">
      <c r="B14" s="5"/>
      <c r="C14" s="40" t="s">
        <v>217</v>
      </c>
      <c r="D14" s="41" t="s">
        <v>218</v>
      </c>
      <c r="E14" s="45">
        <v>137.68</v>
      </c>
    </row>
    <row r="15" spans="2:5" x14ac:dyDescent="0.25">
      <c r="B15" s="5"/>
      <c r="C15" s="40" t="s">
        <v>141</v>
      </c>
      <c r="D15" s="41" t="s">
        <v>16</v>
      </c>
      <c r="E15" s="45">
        <v>68.2</v>
      </c>
    </row>
    <row r="16" spans="2:5" x14ac:dyDescent="0.25">
      <c r="B16" s="5"/>
      <c r="C16" s="42" t="s">
        <v>2</v>
      </c>
      <c r="D16" s="43" t="s">
        <v>46</v>
      </c>
      <c r="E16" s="46">
        <v>58.75</v>
      </c>
    </row>
    <row r="17" spans="2:5" ht="15.75" thickBot="1" x14ac:dyDescent="0.3">
      <c r="B17" s="3"/>
      <c r="C17" s="19" t="s">
        <v>3</v>
      </c>
      <c r="D17" s="38" t="s">
        <v>17</v>
      </c>
      <c r="E17" s="47">
        <v>89.1</v>
      </c>
    </row>
    <row r="18" spans="2:5" ht="15.75" x14ac:dyDescent="0.25">
      <c r="B18" s="6" t="s">
        <v>78</v>
      </c>
      <c r="C18" s="20" t="s">
        <v>27</v>
      </c>
      <c r="D18" s="32" t="s">
        <v>16</v>
      </c>
      <c r="E18" s="21">
        <v>96.3</v>
      </c>
    </row>
    <row r="19" spans="2:5" ht="16.5" thickBot="1" x14ac:dyDescent="0.3">
      <c r="B19" s="7"/>
      <c r="C19" s="22" t="s">
        <v>104</v>
      </c>
      <c r="D19" s="39" t="s">
        <v>53</v>
      </c>
      <c r="E19" s="48">
        <v>170.67</v>
      </c>
    </row>
    <row r="20" spans="2:5" ht="15.75" x14ac:dyDescent="0.25">
      <c r="B20" s="5" t="s">
        <v>79</v>
      </c>
      <c r="C20" s="20" t="s">
        <v>73</v>
      </c>
      <c r="D20" s="32" t="s">
        <v>74</v>
      </c>
      <c r="E20" s="21">
        <v>335.23</v>
      </c>
    </row>
    <row r="21" spans="2:5" ht="15.75" x14ac:dyDescent="0.25">
      <c r="B21" s="2"/>
      <c r="C21" s="24" t="s">
        <v>75</v>
      </c>
      <c r="D21" s="33" t="s">
        <v>13</v>
      </c>
      <c r="E21" s="23">
        <v>24.1</v>
      </c>
    </row>
    <row r="22" spans="2:5" ht="15.75" x14ac:dyDescent="0.25">
      <c r="B22" s="2"/>
      <c r="C22" s="24" t="s">
        <v>2</v>
      </c>
      <c r="D22" s="33" t="s">
        <v>19</v>
      </c>
      <c r="E22" s="23">
        <v>70.5</v>
      </c>
    </row>
    <row r="23" spans="2:5" ht="15.75" thickBot="1" x14ac:dyDescent="0.3">
      <c r="B23" s="3"/>
      <c r="C23" s="19"/>
      <c r="D23" s="49" t="s">
        <v>171</v>
      </c>
      <c r="E23" s="50">
        <f>E22+E21+E20+E19+E18+E17+E16+E15+E14+E13+E12+E11+E10+E9+E8+E7</f>
        <v>1808.86</v>
      </c>
    </row>
  </sheetData>
  <customSheetViews>
    <customSheetView guid="{0B189771-7C77-43BA-A186-595008ABCBD5}">
      <selection activeCell="F30" sqref="F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0B189771-7C77-43BA-A186-595008ABCBD5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170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0B189771-7C77-43BA-A186-595008ABCBD5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168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0B189771-7C77-43BA-A186-595008ABCBD5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0B189771-7C77-43BA-A186-595008ABCBD5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0B189771-7C77-43BA-A186-595008ABCBD5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0B189771-7C77-43BA-A186-595008ABCBD5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0B189771-7C77-43BA-A186-595008ABCBD5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74</vt:i4>
      </vt:variant>
    </vt:vector>
  </HeadingPairs>
  <TitlesOfParts>
    <vt:vector size="74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3 марта</vt:lpstr>
      <vt:lpstr>Лист25</vt:lpstr>
      <vt:lpstr> 1.04.2025</vt:lpstr>
      <vt:lpstr>2.04.2025</vt:lpstr>
      <vt:lpstr>3.04.2025</vt:lpstr>
      <vt:lpstr>4.04.2025</vt:lpstr>
      <vt:lpstr>7.04.2025</vt:lpstr>
      <vt:lpstr>8.04.2025</vt:lpstr>
      <vt:lpstr>9.04.2025</vt:lpstr>
      <vt:lpstr>10.04.2025</vt:lpstr>
      <vt:lpstr>11.04.2025</vt:lpstr>
      <vt:lpstr>14.04.2025</vt:lpstr>
      <vt:lpstr>15.04.2025</vt:lpstr>
      <vt:lpstr>16.04.2025</vt:lpstr>
      <vt:lpstr>17.04.2025</vt:lpstr>
      <vt:lpstr>18.04.2025</vt:lpstr>
      <vt:lpstr>21.04.2025</vt:lpstr>
      <vt:lpstr>22.04.2025</vt:lpstr>
      <vt:lpstr>23.04.2025</vt:lpstr>
      <vt:lpstr>24.04.2025</vt:lpstr>
      <vt:lpstr>25.04.2025</vt:lpstr>
      <vt:lpstr>28.04.2025</vt:lpstr>
      <vt:lpstr>29.04.2025</vt:lpstr>
      <vt:lpstr>30.04.2025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2025-04-18T08:33:01Z</dcterms:modified>
</cp:coreProperties>
</file>